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C680679-4060-4CC5-9941-CA3BE2CEBC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Лист1!$B$3:$Q$5</definedName>
    <definedName name="Опросни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M5" i="1"/>
  <c r="J5" i="1" l="1"/>
  <c r="Q5" i="1" l="1"/>
  <c r="O5" i="1"/>
  <c r="L5" i="1"/>
  <c r="P5" i="1" l="1"/>
</calcChain>
</file>

<file path=xl/sharedStrings.xml><?xml version="1.0" encoding="utf-8"?>
<sst xmlns="http://schemas.openxmlformats.org/spreadsheetml/2006/main" count="20" uniqueCount="20">
  <si>
    <t>Наименование учреждения</t>
  </si>
  <si>
    <t>Наименование объекта закупки</t>
  </si>
  <si>
    <t>Срок осуществления закупки</t>
  </si>
  <si>
    <t>ОКПД2</t>
  </si>
  <si>
    <t>Код вида расхода</t>
  </si>
  <si>
    <t>НМЦК (начальная максимальная цена контракта)</t>
  </si>
  <si>
    <t xml:space="preserve">Размер обеспечения заявки на участие в конкурсе </t>
  </si>
  <si>
    <t>Размер обеспечения исполнения контракта</t>
  </si>
  <si>
    <t>Годовое потребление на цели внутреннего освещения, кВт</t>
  </si>
  <si>
    <t xml:space="preserve">Срок действия контракта </t>
  </si>
  <si>
    <t xml:space="preserve">Совершение действий, направленных на энергосбережение и повышение энергетической эффективности использования энергетических ресурсов </t>
  </si>
  <si>
    <t>Периодичность осуществления закупки</t>
  </si>
  <si>
    <t>ежемесячно</t>
  </si>
  <si>
    <t>71.12.11.100
Услуги в виде инженерно-технических консультаций по энергосбережению и повышению энергетической эффективности</t>
  </si>
  <si>
    <t>Тариф, руб./кВт        
(с НДС)</t>
  </si>
  <si>
    <t>Максимальный процент минимального размера экономии в денежном выражении расходов заказчика на поставки соответствующих энергетических ресурсов, подлежащий уплате исполнителю по энергосервисному контракту, руб.</t>
  </si>
  <si>
    <t>с 01.10.2020 по 31.12.2026</t>
  </si>
  <si>
    <t xml:space="preserve">Государственное бюджетное общеобразовательное учреждение  </t>
  </si>
  <si>
    <t>Финансовое обеспечение</t>
  </si>
  <si>
    <t>Последующие периоды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</si>
</sst>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Исходные данные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"/>
  <sheetViews>
    <sheetView tabSelected="1" zoomScale="70" zoomScaleNormal="70" workbookViewId="0">
      <pane ySplit="4" topLeftCell="A5" activePane="bottomLeft" state="frozen"/>
      <selection pane="bottomLeft" activeCell="L11" sqref="L11"/>
    </sheetView>
  </sheetViews>
  <sheetFormatPr defaultColWidth="8.85546875" defaultRowHeight="15" x14ac:dyDescent="0.25"/>
  <cols>
    <col min="1" max="1" width="18.42578125" style="3" customWidth="1"/>
    <col min="2" max="2" width="37.140625" style="4" customWidth="1"/>
    <col min="3" max="3" width="18.7109375" style="4" customWidth="1"/>
    <col min="4" max="4" width="20.7109375" style="4" customWidth="1"/>
    <col min="5" max="5" width="18.140625" style="4" customWidth="1"/>
    <col min="6" max="6" width="13.140625" style="4" customWidth="1"/>
    <col min="7" max="7" width="12.28515625" style="2" customWidth="1"/>
    <col min="8" max="8" width="13.7109375" style="2" customWidth="1"/>
    <col min="9" max="9" width="20.7109375" style="4" customWidth="1"/>
    <col min="10" max="10" width="21" style="2" customWidth="1"/>
    <col min="11" max="11" width="20.28515625" style="4" customWidth="1"/>
    <col min="12" max="12" width="18.42578125" style="4" customWidth="1"/>
    <col min="13" max="14" width="21.28515625" style="4" customWidth="1"/>
    <col min="15" max="15" width="28.28515625" style="4" customWidth="1"/>
    <col min="16" max="16" width="19.42578125" style="2" customWidth="1"/>
    <col min="17" max="17" width="21.7109375" style="8" customWidth="1"/>
    <col min="18" max="18" width="14" customWidth="1"/>
    <col min="20" max="20" width="28.42578125" customWidth="1"/>
  </cols>
  <sheetData>
    <row r="1" spans="1:17" x14ac:dyDescent="0.25">
      <c r="P1" s="5"/>
    </row>
    <row r="2" spans="1:17" s="7" customFormat="1" ht="24.7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ht="15" customHeight="1" x14ac:dyDescent="0.25">
      <c r="A3" s="23" t="s">
        <v>0</v>
      </c>
      <c r="B3" s="23" t="s">
        <v>1</v>
      </c>
      <c r="C3" s="23" t="s">
        <v>2</v>
      </c>
      <c r="D3" s="23" t="s">
        <v>11</v>
      </c>
      <c r="E3" s="23" t="s">
        <v>3</v>
      </c>
      <c r="F3" s="23" t="s">
        <v>4</v>
      </c>
      <c r="G3" s="23" t="s">
        <v>9</v>
      </c>
      <c r="H3" s="21" t="s">
        <v>14</v>
      </c>
      <c r="I3" s="21" t="s">
        <v>8</v>
      </c>
      <c r="J3" s="22" t="s">
        <v>5</v>
      </c>
      <c r="K3" s="22" t="s">
        <v>18</v>
      </c>
      <c r="L3" s="22"/>
      <c r="M3" s="22"/>
      <c r="N3" s="22"/>
      <c r="O3" s="19" t="s">
        <v>15</v>
      </c>
      <c r="P3" s="21" t="s">
        <v>6</v>
      </c>
      <c r="Q3" s="21" t="s">
        <v>7</v>
      </c>
    </row>
    <row r="4" spans="1:17" s="1" customFormat="1" ht="274.5" customHeight="1" x14ac:dyDescent="0.25">
      <c r="A4" s="23"/>
      <c r="B4" s="23"/>
      <c r="C4" s="23"/>
      <c r="D4" s="23"/>
      <c r="E4" s="23"/>
      <c r="F4" s="23"/>
      <c r="G4" s="24"/>
      <c r="H4" s="21"/>
      <c r="I4" s="21"/>
      <c r="J4" s="22"/>
      <c r="K4" s="18">
        <v>2020</v>
      </c>
      <c r="L4" s="18">
        <v>2021</v>
      </c>
      <c r="M4" s="18">
        <v>2022</v>
      </c>
      <c r="N4" s="18" t="s">
        <v>19</v>
      </c>
      <c r="O4" s="20"/>
      <c r="P4" s="21"/>
      <c r="Q4" s="21"/>
    </row>
    <row r="5" spans="1:17" s="15" customFormat="1" ht="268.5" customHeight="1" x14ac:dyDescent="0.25">
      <c r="A5" s="11" t="s">
        <v>17</v>
      </c>
      <c r="B5" s="11" t="s">
        <v>10</v>
      </c>
      <c r="C5" s="11" t="s">
        <v>16</v>
      </c>
      <c r="D5" s="11" t="s">
        <v>12</v>
      </c>
      <c r="E5" s="12" t="s">
        <v>13</v>
      </c>
      <c r="F5" s="12">
        <v>244</v>
      </c>
      <c r="G5" s="12">
        <v>6</v>
      </c>
      <c r="H5" s="14">
        <v>7.8410200000000003</v>
      </c>
      <c r="I5" s="17">
        <v>78330</v>
      </c>
      <c r="J5" s="16">
        <f>I5*H5*G5</f>
        <v>3685122.5796000003</v>
      </c>
      <c r="K5" s="16">
        <v>0</v>
      </c>
      <c r="L5" s="16">
        <f>J5*0.25*0.95/6</f>
        <v>145869.43544250002</v>
      </c>
      <c r="M5" s="16">
        <f>J5*0.25*0.95/6</f>
        <v>145869.43544250002</v>
      </c>
      <c r="N5" s="16">
        <f>J5-K5-L5-M5</f>
        <v>3393383.7087150007</v>
      </c>
      <c r="O5" s="16">
        <f>J5*0.25*0.95</f>
        <v>875216.61265500006</v>
      </c>
      <c r="P5" s="13">
        <f>J5*0.01</f>
        <v>36851.225796000006</v>
      </c>
      <c r="Q5" s="13">
        <f>J5*0.0119</f>
        <v>43852.958697240007</v>
      </c>
    </row>
    <row r="6" spans="1:17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</sheetData>
  <mergeCells count="14">
    <mergeCell ref="F3:F4"/>
    <mergeCell ref="H3:H4"/>
    <mergeCell ref="G3:G4"/>
    <mergeCell ref="A3:A4"/>
    <mergeCell ref="B3:B4"/>
    <mergeCell ref="C3:C4"/>
    <mergeCell ref="E3:E4"/>
    <mergeCell ref="D3:D4"/>
    <mergeCell ref="O3:O4"/>
    <mergeCell ref="I3:I4"/>
    <mergeCell ref="J3:J4"/>
    <mergeCell ref="P3:P4"/>
    <mergeCell ref="Q3:Q4"/>
    <mergeCell ref="K3:N3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2020-10-03T13:58:00Z</dcterms:modified>
</cp:coreProperties>
</file>